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externalReferences>
    <externalReference r:id="rId2"/>
    <externalReference r:id="rId3"/>
  </externalReference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<sst xmlns="http://schemas.openxmlformats.org/spreadsheetml/2006/main" count="113" uniqueCount="79">
  <si>
    <t>天津市滨海新区海滨人民医院2025年第二批公开招聘工作人员拟聘人员名单</t>
  </si>
  <si>
    <t>序号</t>
  </si>
  <si>
    <t>姓名</t>
  </si>
  <si>
    <t>性别</t>
  </si>
  <si>
    <t>出生      
年月</t>
  </si>
  <si>
    <t>政治
面貌</t>
  </si>
  <si>
    <t>学历</t>
  </si>
  <si>
    <t>学位</t>
  </si>
  <si>
    <t>所学专业</t>
  </si>
  <si>
    <t>毕业院校或原工作单位</t>
  </si>
  <si>
    <t>报名   
考号</t>
  </si>
  <si>
    <t>拟聘单位及岗位</t>
  </si>
  <si>
    <t>总成绩</t>
  </si>
  <si>
    <t>魏梦瑶</t>
  </si>
  <si>
    <t>女</t>
  </si>
  <si>
    <t>共青团员</t>
  </si>
  <si>
    <t>医学学士</t>
  </si>
  <si>
    <t>华北理工大学冀唐学院</t>
  </si>
  <si>
    <t>10100427</t>
  </si>
  <si>
    <t>重症医学科-卫生专业技术岗（医）-01</t>
  </si>
  <si>
    <t>王星月</t>
  </si>
  <si>
    <t>中共党员</t>
  </si>
  <si>
    <t>临床医学硕士</t>
  </si>
  <si>
    <t>首都医科大学</t>
  </si>
  <si>
    <t>10100614</t>
  </si>
  <si>
    <t>老年医学科（临床营养科）-卫生专业技术岗（医）-03</t>
  </si>
  <si>
    <t>崔益宁</t>
  </si>
  <si>
    <t>河北工程学院</t>
  </si>
  <si>
    <t>10100524</t>
  </si>
  <si>
    <t>泌尿外科-卫生专业技术岗（医）-04</t>
  </si>
  <si>
    <t>郝璐</t>
  </si>
  <si>
    <t>群众</t>
  </si>
  <si>
    <t>海南医学院</t>
  </si>
  <si>
    <t>10100105</t>
  </si>
  <si>
    <t>相关临床科室-卫生专业技术岗（医）-05</t>
  </si>
  <si>
    <t>赵妍</t>
  </si>
  <si>
    <t>长沙医学院</t>
  </si>
  <si>
    <t>10100429</t>
  </si>
  <si>
    <t>口腔科-卫生专业技术岗（医）-07</t>
  </si>
  <si>
    <t>穆静</t>
  </si>
  <si>
    <t>男</t>
  </si>
  <si>
    <t>佳木斯大学</t>
  </si>
  <si>
    <t>10100711</t>
  </si>
  <si>
    <t>急诊医学科-卫生专业技术岗（医）-09</t>
  </si>
  <si>
    <t>赵志玲</t>
  </si>
  <si>
    <t>中医硕士</t>
  </si>
  <si>
    <t>天津中医药大学</t>
  </si>
  <si>
    <t>10100530</t>
  </si>
  <si>
    <t>中医科-卫生专业技术岗（医）-10</t>
  </si>
  <si>
    <t>彭歆凯</t>
  </si>
  <si>
    <t>理学学士</t>
  </si>
  <si>
    <t>江西中医药大学</t>
  </si>
  <si>
    <t>10100202</t>
  </si>
  <si>
    <t>药剂科-卫生专业技术岗（药）-12</t>
  </si>
  <si>
    <t>郭宏贺</t>
  </si>
  <si>
    <t>山西中医药大学</t>
  </si>
  <si>
    <t>10100425</t>
  </si>
  <si>
    <t>褚宇冉</t>
  </si>
  <si>
    <t>研究生</t>
  </si>
  <si>
    <t>中药学硕士</t>
  </si>
  <si>
    <t>中药学</t>
  </si>
  <si>
    <t>湖南中医药大学</t>
  </si>
  <si>
    <t>10100329</t>
  </si>
  <si>
    <t>王雪琦</t>
  </si>
  <si>
    <t>天津医科大学</t>
  </si>
  <si>
    <t>10100222</t>
  </si>
  <si>
    <t>放射影像科-卫生专业技术岗（医）-13</t>
  </si>
  <si>
    <t>陈辰</t>
  </si>
  <si>
    <t>10100219</t>
  </si>
  <si>
    <t>超声影像科-卫生专业技术岗（医）-14</t>
  </si>
  <si>
    <t>王嘉兰</t>
  </si>
  <si>
    <t>管理学学士</t>
  </si>
  <si>
    <t>北京化工大学北方学院</t>
  </si>
  <si>
    <t>10100809</t>
  </si>
  <si>
    <t>审计科-非卫生专业技术岗-15</t>
  </si>
  <si>
    <t>孙颉傧</t>
  </si>
  <si>
    <t>河北科技学院</t>
  </si>
  <si>
    <t>10100909</t>
  </si>
  <si>
    <t>财务物价科-非卫生专业技术岗-16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</si>
</sst>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178" formatCode="&quot;天津市滨海新区海滨人民医院-&quot;@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4" fillId="10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10" fillId="12" borderId="4" applyNumberFormat="false" applyAlignment="false" applyProtection="false">
      <alignment vertical="center"/>
    </xf>
    <xf numFmtId="0" fontId="12" fillId="15" borderId="6" applyNumberFormat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0" fillId="22" borderId="9" applyNumberFormat="false" applyFont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9" fillId="12" borderId="3" applyNumberFormat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21" fillId="26" borderId="3" applyNumberFormat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177" fontId="2" fillId="0" borderId="1" xfId="0" applyNumberFormat="true" applyFont="true" applyFill="true" applyBorder="true" applyAlignment="true">
      <alignment horizontal="center" vertical="center" wrapText="true"/>
    </xf>
    <xf numFmtId="14" fontId="2" fillId="0" borderId="1" xfId="0" applyNumberFormat="true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 applyAlignment="true">
      <alignment horizontal="center" vertical="center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178" fontId="2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1407;F&#30424;&#20869;&#23481;/&#25307;&#32856;&#35843;&#21160;/&#20154;&#21592;&#27969;&#21160;/&#20840;&#24180;&#20844;&#31034;/2026/20260121&#28392;&#28023;&#20154;&#27665;&#21307;&#38498;&#20844;&#31034;/&#24037;&#20316;&#20154;&#21592;/C:/Users/Administrator/Desktop/2025&#24180;&#31532;&#20108;&#25209;&#25307;&#32856;&#20154;&#2159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1407;F&#30424;&#20869;&#23481;/&#25307;&#32856;&#35843;&#21160;/&#20154;&#21592;&#27969;&#21160;/&#20840;&#24180;&#20844;&#31034;/2026/20260121&#28392;&#28023;&#20154;&#27665;&#21307;&#38498;&#20844;&#31034;/&#24037;&#20316;&#20154;&#21592;//&#24037;&#20316;&#31227;&#20132;&#29579;&#29734;/&#25307;&#32856;&#24037;&#20316;/2025&#24180;&#31532;&#20108;&#25209;&#28023;&#28392;&#20154;&#27665;&#21307;&#38498;&#20844;&#24320;&#25307;&#32856;&#24037;&#20316;/&#38656;&#19978;&#20256;&#21271;&#26041;&#34920;&#26684;/9&#12289;&#24635;&#25104;&#32489;&#21333;&#2667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4">
          <cell r="B4" t="str">
            <v>郝璐</v>
          </cell>
          <cell r="C4" t="str">
            <v>女</v>
          </cell>
          <cell r="D4" t="str">
            <v>120109199705140021</v>
          </cell>
          <cell r="E4">
            <v>28</v>
          </cell>
          <cell r="F4" t="str">
            <v>相关临床科室（外科）</v>
          </cell>
          <cell r="G4" t="str">
            <v>社会人员</v>
          </cell>
        </row>
        <row r="4">
          <cell r="I4">
            <v>80.5</v>
          </cell>
          <cell r="J4">
            <v>93.2</v>
          </cell>
          <cell r="K4">
            <v>86.85</v>
          </cell>
          <cell r="L4" t="str">
            <v>本科</v>
          </cell>
          <cell r="M4" t="str">
            <v>医学学士</v>
          </cell>
          <cell r="N4" t="str">
            <v>临床医学</v>
          </cell>
        </row>
        <row r="5">
          <cell r="B5" t="str">
            <v>崔益宁</v>
          </cell>
          <cell r="C5" t="str">
            <v>女</v>
          </cell>
          <cell r="D5" t="str">
            <v>120221200211161565</v>
          </cell>
          <cell r="E5">
            <v>23</v>
          </cell>
          <cell r="F5" t="str">
            <v>泌尿外科</v>
          </cell>
          <cell r="G5" t="str">
            <v>应届毕业生</v>
          </cell>
          <cell r="H5">
            <v>1</v>
          </cell>
          <cell r="I5">
            <v>57</v>
          </cell>
          <cell r="J5">
            <v>71.5</v>
          </cell>
          <cell r="K5">
            <v>64.25</v>
          </cell>
          <cell r="L5" t="str">
            <v>本科</v>
          </cell>
          <cell r="M5" t="str">
            <v>医学学士</v>
          </cell>
          <cell r="N5" t="str">
            <v>临床医学</v>
          </cell>
        </row>
        <row r="6">
          <cell r="B6" t="str">
            <v>赵妍</v>
          </cell>
          <cell r="C6" t="str">
            <v>女</v>
          </cell>
          <cell r="D6" t="str">
            <v>120222200103026725</v>
          </cell>
          <cell r="E6">
            <v>24</v>
          </cell>
          <cell r="F6" t="str">
            <v>口腔科</v>
          </cell>
          <cell r="G6" t="str">
            <v>应届毕业生</v>
          </cell>
        </row>
        <row r="6">
          <cell r="I6">
            <v>68</v>
          </cell>
          <cell r="J6">
            <v>91.4</v>
          </cell>
          <cell r="K6">
            <v>79.7</v>
          </cell>
          <cell r="L6" t="str">
            <v>本科</v>
          </cell>
          <cell r="M6" t="str">
            <v>医学学士</v>
          </cell>
          <cell r="N6" t="str">
            <v>口腔医学</v>
          </cell>
        </row>
        <row r="7">
          <cell r="B7" t="str">
            <v>穆静</v>
          </cell>
          <cell r="C7" t="str">
            <v>女</v>
          </cell>
          <cell r="D7" t="str">
            <v>120223200111284827</v>
          </cell>
          <cell r="E7">
            <v>24</v>
          </cell>
          <cell r="F7" t="str">
            <v>急诊医学科</v>
          </cell>
          <cell r="G7" t="str">
            <v>应届毕业生</v>
          </cell>
        </row>
        <row r="7">
          <cell r="I7">
            <v>58</v>
          </cell>
          <cell r="J7">
            <v>90.9</v>
          </cell>
          <cell r="K7">
            <v>74.45</v>
          </cell>
          <cell r="L7" t="str">
            <v>本科</v>
          </cell>
          <cell r="M7" t="str">
            <v>医学学士</v>
          </cell>
          <cell r="N7" t="str">
            <v>临床医学</v>
          </cell>
        </row>
        <row r="8">
          <cell r="B8" t="str">
            <v>王星月</v>
          </cell>
          <cell r="C8" t="str">
            <v>女</v>
          </cell>
          <cell r="D8" t="str">
            <v>371402199108285029</v>
          </cell>
          <cell r="E8">
            <v>34</v>
          </cell>
          <cell r="F8" t="str">
            <v>老年医学科（临床营养科）</v>
          </cell>
          <cell r="G8" t="str">
            <v>社会人员</v>
          </cell>
          <cell r="H8">
            <v>1</v>
          </cell>
          <cell r="I8">
            <v>78</v>
          </cell>
          <cell r="J8">
            <v>87.8</v>
          </cell>
          <cell r="K8">
            <v>82.9</v>
          </cell>
          <cell r="L8" t="str">
            <v>研究生</v>
          </cell>
          <cell r="M8" t="str">
            <v>临床医学硕士</v>
          </cell>
          <cell r="N8" t="str">
            <v>内科学</v>
          </cell>
        </row>
        <row r="9">
          <cell r="B9" t="str">
            <v>魏梦瑶</v>
          </cell>
          <cell r="C9" t="str">
            <v>女</v>
          </cell>
          <cell r="D9" t="str">
            <v>131026200207211826</v>
          </cell>
          <cell r="E9">
            <v>23</v>
          </cell>
          <cell r="F9" t="str">
            <v>重症医学科</v>
          </cell>
          <cell r="G9" t="str">
            <v>应届毕业生</v>
          </cell>
          <cell r="H9">
            <v>1</v>
          </cell>
          <cell r="I9">
            <v>60.5</v>
          </cell>
          <cell r="J9">
            <v>85.2</v>
          </cell>
          <cell r="K9">
            <v>72.85</v>
          </cell>
          <cell r="L9" t="str">
            <v>本科</v>
          </cell>
          <cell r="M9" t="str">
            <v>医学学士</v>
          </cell>
          <cell r="N9" t="str">
            <v>临床医学</v>
          </cell>
        </row>
        <row r="10">
          <cell r="B10" t="str">
            <v>王雪琦</v>
          </cell>
          <cell r="C10" t="str">
            <v>女</v>
          </cell>
          <cell r="D10" t="str">
            <v>120109199911186522</v>
          </cell>
          <cell r="E10">
            <v>26</v>
          </cell>
          <cell r="F10" t="str">
            <v>放射影像科</v>
          </cell>
          <cell r="G10" t="str">
            <v>应届毕业生</v>
          </cell>
          <cell r="H10">
            <v>1</v>
          </cell>
          <cell r="I10">
            <v>81</v>
          </cell>
          <cell r="J10">
            <v>88.4</v>
          </cell>
          <cell r="K10">
            <v>84.7</v>
          </cell>
          <cell r="L10" t="str">
            <v>研究生</v>
          </cell>
          <cell r="M10" t="str">
            <v>临床医学硕士</v>
          </cell>
          <cell r="N10" t="str">
            <v>放射影像学</v>
          </cell>
        </row>
        <row r="11">
          <cell r="B11" t="str">
            <v>孙颉傧</v>
          </cell>
          <cell r="C11" t="str">
            <v>女</v>
          </cell>
          <cell r="D11" t="str">
            <v>132930199408123725</v>
          </cell>
          <cell r="E11">
            <v>31</v>
          </cell>
          <cell r="F11" t="str">
            <v>财务物价科</v>
          </cell>
          <cell r="G11" t="str">
            <v>社会人员</v>
          </cell>
        </row>
        <row r="11">
          <cell r="I11">
            <v>82.8</v>
          </cell>
          <cell r="J11">
            <v>90.8</v>
          </cell>
          <cell r="K11">
            <v>86.8</v>
          </cell>
          <cell r="L11" t="str">
            <v>本科</v>
          </cell>
          <cell r="M11" t="str">
            <v>管理学学士</v>
          </cell>
          <cell r="N11" t="str">
            <v>会计学</v>
          </cell>
        </row>
        <row r="12">
          <cell r="B12" t="str">
            <v>陈辰</v>
          </cell>
          <cell r="C12" t="str">
            <v>女</v>
          </cell>
          <cell r="D12" t="str">
            <v>120106199105137022</v>
          </cell>
          <cell r="E12">
            <v>34</v>
          </cell>
          <cell r="F12" t="str">
            <v>超声影像科</v>
          </cell>
          <cell r="G12" t="str">
            <v>社会人员</v>
          </cell>
          <cell r="H12">
            <v>1</v>
          </cell>
          <cell r="I12">
            <v>64</v>
          </cell>
          <cell r="J12">
            <v>80.8</v>
          </cell>
          <cell r="K12">
            <v>72.4</v>
          </cell>
          <cell r="L12" t="str">
            <v>本科</v>
          </cell>
          <cell r="M12" t="str">
            <v>医学学士</v>
          </cell>
          <cell r="N12" t="str">
            <v>临床医学</v>
          </cell>
        </row>
        <row r="13">
          <cell r="B13" t="str">
            <v>赵志玲</v>
          </cell>
          <cell r="C13" t="str">
            <v>女</v>
          </cell>
          <cell r="D13" t="str">
            <v>140211199810254726</v>
          </cell>
          <cell r="E13">
            <v>27</v>
          </cell>
          <cell r="F13" t="str">
            <v>中医科</v>
          </cell>
          <cell r="G13" t="str">
            <v>应届毕业生</v>
          </cell>
        </row>
        <row r="13">
          <cell r="I13">
            <v>71.5</v>
          </cell>
          <cell r="J13">
            <v>86</v>
          </cell>
          <cell r="K13">
            <v>78.75</v>
          </cell>
          <cell r="L13" t="str">
            <v>研究生</v>
          </cell>
          <cell r="M13" t="str">
            <v>中医硕士</v>
          </cell>
          <cell r="N13" t="str">
            <v>中医内科学</v>
          </cell>
        </row>
        <row r="14">
          <cell r="B14" t="str">
            <v>石子叶</v>
          </cell>
          <cell r="C14" t="str">
            <v>女</v>
          </cell>
          <cell r="D14" t="str">
            <v>130637200002231242</v>
          </cell>
          <cell r="E14">
            <v>25</v>
          </cell>
          <cell r="F14" t="str">
            <v>药剂科</v>
          </cell>
          <cell r="G14" t="str">
            <v>应届毕业生</v>
          </cell>
          <cell r="H14">
            <v>3</v>
          </cell>
          <cell r="I14">
            <v>59</v>
          </cell>
          <cell r="J14">
            <v>91.2</v>
          </cell>
          <cell r="K14">
            <v>75.1</v>
          </cell>
          <cell r="L14" t="str">
            <v>研究生</v>
          </cell>
          <cell r="M14" t="str">
            <v>中药学硕士</v>
          </cell>
          <cell r="N14" t="str">
            <v>中药学</v>
          </cell>
        </row>
        <row r="15">
          <cell r="B15" t="str">
            <v>彭歆凯</v>
          </cell>
          <cell r="C15" t="str">
            <v>男</v>
          </cell>
          <cell r="D15" t="str">
            <v>120109200207096019</v>
          </cell>
          <cell r="E15">
            <v>23</v>
          </cell>
          <cell r="F15" t="str">
            <v>药剂科</v>
          </cell>
          <cell r="G15" t="str">
            <v>应届毕业生</v>
          </cell>
        </row>
        <row r="15">
          <cell r="I15">
            <v>84</v>
          </cell>
          <cell r="J15">
            <v>91.4</v>
          </cell>
          <cell r="K15">
            <v>87.7</v>
          </cell>
          <cell r="L15" t="str">
            <v>本科</v>
          </cell>
          <cell r="M15" t="str">
            <v>理学学士</v>
          </cell>
          <cell r="N15" t="str">
            <v>中药学</v>
          </cell>
        </row>
        <row r="16">
          <cell r="B16" t="str">
            <v>郭宏贺</v>
          </cell>
          <cell r="C16" t="str">
            <v>男</v>
          </cell>
          <cell r="D16" t="str">
            <v>140221199903206216</v>
          </cell>
          <cell r="E16">
            <v>26</v>
          </cell>
          <cell r="F16" t="str">
            <v>药剂科</v>
          </cell>
          <cell r="G16" t="str">
            <v>应届毕业生</v>
          </cell>
        </row>
        <row r="16">
          <cell r="I16">
            <v>68</v>
          </cell>
          <cell r="J16">
            <v>89</v>
          </cell>
          <cell r="K16">
            <v>78.5</v>
          </cell>
          <cell r="L16" t="str">
            <v>本科</v>
          </cell>
          <cell r="M16" t="str">
            <v>理学学士</v>
          </cell>
          <cell r="N16" t="str">
            <v>中药学</v>
          </cell>
        </row>
        <row r="17">
          <cell r="B17" t="str">
            <v>王嘉兰</v>
          </cell>
          <cell r="C17" t="str">
            <v>女</v>
          </cell>
          <cell r="D17" t="str">
            <v>130229199402200042</v>
          </cell>
          <cell r="E17">
            <v>31</v>
          </cell>
          <cell r="F17" t="str">
            <v>审计科</v>
          </cell>
          <cell r="G17" t="str">
            <v>社会人员</v>
          </cell>
          <cell r="H17">
            <v>1</v>
          </cell>
          <cell r="I17">
            <v>69.1</v>
          </cell>
          <cell r="J17">
            <v>89.6</v>
          </cell>
          <cell r="K17">
            <v>79.35</v>
          </cell>
          <cell r="L17" t="str">
            <v>本科</v>
          </cell>
          <cell r="M17" t="str">
            <v>管理学学士</v>
          </cell>
          <cell r="N17" t="str">
            <v>会计学</v>
          </cell>
        </row>
        <row r="18">
          <cell r="B18" t="str">
            <v>曹景丽</v>
          </cell>
          <cell r="C18" t="str">
            <v>女</v>
          </cell>
          <cell r="D18" t="str">
            <v>132930198211220922</v>
          </cell>
          <cell r="E18">
            <v>48</v>
          </cell>
          <cell r="F18" t="str">
            <v>心脏内科</v>
          </cell>
          <cell r="G18" t="str">
            <v>高层次</v>
          </cell>
        </row>
        <row r="18">
          <cell r="L18" t="str">
            <v>本科</v>
          </cell>
          <cell r="M18" t="str">
            <v>硕士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总成绩单样表"/>
    </sheetNames>
    <sheetDataSet>
      <sheetData sheetId="0">
        <row r="2">
          <cell r="B2" t="str">
            <v>魏梦瑶</v>
          </cell>
          <cell r="C2" t="str">
            <v>女</v>
          </cell>
          <cell r="D2" t="str">
            <v>131026200207211826</v>
          </cell>
          <cell r="E2" t="str">
            <v>天津市滨海新区海滨人民医院-天津市滨海新区海滨人民医院-1001</v>
          </cell>
          <cell r="F2" t="str">
            <v>重症医学科-卫生专业技术岗（医）-01</v>
          </cell>
          <cell r="G2">
            <v>60.5</v>
          </cell>
          <cell r="H2">
            <v>85.2</v>
          </cell>
          <cell r="I2">
            <v>72.85</v>
          </cell>
        </row>
        <row r="3">
          <cell r="B3" t="str">
            <v>刘蕊</v>
          </cell>
          <cell r="C3" t="str">
            <v>女</v>
          </cell>
          <cell r="D3" t="str">
            <v>120221199809061328</v>
          </cell>
          <cell r="E3" t="str">
            <v>天津市滨海新区海滨人民医院-天津市滨海新区海滨人民医院-1001</v>
          </cell>
          <cell r="F3" t="str">
            <v>重症医学科-卫生专业技术岗（医）-01</v>
          </cell>
          <cell r="G3">
            <v>58</v>
          </cell>
          <cell r="H3">
            <v>61.8</v>
          </cell>
          <cell r="I3">
            <v>59.9</v>
          </cell>
        </row>
        <row r="4">
          <cell r="B4" t="str">
            <v>韩双军</v>
          </cell>
          <cell r="C4" t="str">
            <v>女</v>
          </cell>
          <cell r="D4" t="str">
            <v>131127199712064368</v>
          </cell>
          <cell r="E4" t="str">
            <v>天津市滨海新区海滨人民医院-天津市滨海新区海滨人民医院-1001</v>
          </cell>
          <cell r="F4" t="str">
            <v>老年医学科（临床营养科）-卫生专业技术岗（医）应届-02</v>
          </cell>
          <cell r="G4">
            <v>67.5</v>
          </cell>
          <cell r="H4">
            <v>83.8</v>
          </cell>
          <cell r="I4">
            <v>75.65</v>
          </cell>
        </row>
        <row r="5">
          <cell r="B5" t="str">
            <v>陈逸凡</v>
          </cell>
          <cell r="C5" t="str">
            <v>男</v>
          </cell>
          <cell r="D5" t="str">
            <v>120222200104203615</v>
          </cell>
          <cell r="E5" t="str">
            <v>天津市滨海新区海滨人民医院-天津市滨海新区海滨人民医院-1001</v>
          </cell>
          <cell r="F5" t="str">
            <v>老年医学科（临床营养科）-卫生专业技术岗（医）应届-02</v>
          </cell>
          <cell r="G5">
            <v>60</v>
          </cell>
          <cell r="H5">
            <v>61.8</v>
          </cell>
          <cell r="I5">
            <v>60.9</v>
          </cell>
        </row>
        <row r="6">
          <cell r="B6" t="str">
            <v>王星月</v>
          </cell>
          <cell r="C6" t="str">
            <v>女</v>
          </cell>
          <cell r="D6" t="str">
            <v>371402199108285029</v>
          </cell>
          <cell r="E6" t="str">
            <v>天津市滨海新区海滨人民医院-天津市滨海新区海滨人民医院-1001</v>
          </cell>
          <cell r="F6" t="str">
            <v>老年医学科（临床营养科）-卫生专业技术岗（医）-03</v>
          </cell>
          <cell r="G6">
            <v>78</v>
          </cell>
          <cell r="H6">
            <v>87.8</v>
          </cell>
          <cell r="I6">
            <v>82.9</v>
          </cell>
        </row>
        <row r="7">
          <cell r="B7" t="str">
            <v>张欣蕊</v>
          </cell>
          <cell r="C7" t="str">
            <v>女</v>
          </cell>
          <cell r="D7" t="str">
            <v>120225199710122966</v>
          </cell>
          <cell r="E7" t="str">
            <v>天津市滨海新区海滨人民医院-天津市滨海新区海滨人民医院-1001</v>
          </cell>
          <cell r="F7" t="str">
            <v>老年医学科（临床营养科）-卫生专业技术岗（医）-03</v>
          </cell>
          <cell r="G7">
            <v>74</v>
          </cell>
          <cell r="H7">
            <v>71.7</v>
          </cell>
          <cell r="I7">
            <v>72.85</v>
          </cell>
        </row>
        <row r="8">
          <cell r="B8" t="str">
            <v>崔益宁</v>
          </cell>
          <cell r="C8" t="str">
            <v>女</v>
          </cell>
          <cell r="D8" t="str">
            <v>120221200211161565</v>
          </cell>
          <cell r="E8" t="str">
            <v>天津市滨海新区海滨人民医院-天津市滨海新区海滨人民医院-1001</v>
          </cell>
          <cell r="F8" t="str">
            <v>泌尿外科-卫生专业技术岗（医）-04</v>
          </cell>
          <cell r="G8">
            <v>57</v>
          </cell>
          <cell r="H8">
            <v>71.5</v>
          </cell>
          <cell r="I8">
            <v>64.25</v>
          </cell>
        </row>
        <row r="9">
          <cell r="B9" t="str">
            <v>郝璐</v>
          </cell>
          <cell r="C9" t="str">
            <v>女</v>
          </cell>
          <cell r="D9" t="str">
            <v>120109199705140021</v>
          </cell>
          <cell r="E9" t="str">
            <v>天津市滨海新区海滨人民医院-天津市滨海新区海滨人民医院-1001</v>
          </cell>
          <cell r="F9" t="str">
            <v>相关临床科室-卫生专业技术岗（医）-05</v>
          </cell>
          <cell r="G9">
            <v>80.5</v>
          </cell>
          <cell r="H9">
            <v>93.2</v>
          </cell>
          <cell r="I9">
            <v>86.85</v>
          </cell>
        </row>
        <row r="10">
          <cell r="B10" t="str">
            <v>邱怡宁</v>
          </cell>
          <cell r="C10" t="str">
            <v>女</v>
          </cell>
          <cell r="D10" t="str">
            <v>120105200006145720</v>
          </cell>
          <cell r="E10" t="str">
            <v>天津市滨海新区海滨人民医院-天津市滨海新区海滨人民医院-1001</v>
          </cell>
          <cell r="F10" t="str">
            <v>相关临床科室-卫生专业技术岗（医）-05</v>
          </cell>
          <cell r="G10">
            <v>78.5</v>
          </cell>
          <cell r="H10">
            <v>71.2</v>
          </cell>
          <cell r="I10">
            <v>74.85</v>
          </cell>
        </row>
        <row r="11">
          <cell r="B11" t="str">
            <v>侯树岐</v>
          </cell>
          <cell r="C11" t="str">
            <v>男</v>
          </cell>
          <cell r="D11" t="str">
            <v>120223199601215191</v>
          </cell>
          <cell r="E11" t="str">
            <v>天津市滨海新区海滨人民医院-天津市滨海新区海滨人民医院-1001</v>
          </cell>
          <cell r="F11" t="str">
            <v>相关临床科室-卫生专业技术岗（医）-05</v>
          </cell>
          <cell r="G11">
            <v>77.5</v>
          </cell>
          <cell r="H11">
            <v>70.6</v>
          </cell>
          <cell r="I11">
            <v>74.05</v>
          </cell>
        </row>
        <row r="12">
          <cell r="B12" t="str">
            <v>赵妍</v>
          </cell>
          <cell r="C12" t="str">
            <v>女</v>
          </cell>
          <cell r="D12" t="str">
            <v>120222200103026725</v>
          </cell>
          <cell r="E12" t="str">
            <v>天津市滨海新区海滨人民医院-天津市滨海新区海滨人民医院-1001</v>
          </cell>
          <cell r="F12" t="str">
            <v>口腔科-卫生专业技术岗（医）-07</v>
          </cell>
          <cell r="G12">
            <v>68</v>
          </cell>
          <cell r="H12">
            <v>91.4</v>
          </cell>
          <cell r="I12">
            <v>79.7</v>
          </cell>
        </row>
        <row r="13">
          <cell r="B13" t="str">
            <v>王茁</v>
          </cell>
          <cell r="C13" t="str">
            <v>女</v>
          </cell>
          <cell r="D13" t="str">
            <v>120223200009255528</v>
          </cell>
          <cell r="E13" t="str">
            <v>天津市滨海新区海滨人民医院-天津市滨海新区海滨人民医院-1001</v>
          </cell>
          <cell r="F13" t="str">
            <v>口腔科-卫生专业技术岗（医）-07</v>
          </cell>
          <cell r="G13">
            <v>64.5</v>
          </cell>
          <cell r="H13">
            <v>83.3</v>
          </cell>
          <cell r="I13">
            <v>73.9</v>
          </cell>
        </row>
        <row r="14">
          <cell r="B14" t="str">
            <v>穆静</v>
          </cell>
          <cell r="C14" t="str">
            <v>女</v>
          </cell>
          <cell r="D14" t="str">
            <v>120223200111284827</v>
          </cell>
          <cell r="E14" t="str">
            <v>天津市滨海新区海滨人民医院-天津市滨海新区海滨人民医院-1001</v>
          </cell>
          <cell r="F14" t="str">
            <v>急诊医学科-卫生专业技术岗（医）-09</v>
          </cell>
          <cell r="G14">
            <v>58</v>
          </cell>
          <cell r="H14">
            <v>90.9</v>
          </cell>
          <cell r="I14">
            <v>74.45</v>
          </cell>
        </row>
        <row r="15">
          <cell r="B15" t="str">
            <v>王悦竹</v>
          </cell>
          <cell r="C15" t="str">
            <v>女</v>
          </cell>
          <cell r="D15" t="str">
            <v>12022120010808002X</v>
          </cell>
          <cell r="E15" t="str">
            <v>天津市滨海新区海滨人民医院-天津市滨海新区海滨人民医院-1001</v>
          </cell>
          <cell r="F15" t="str">
            <v>急诊医学科-卫生专业技术岗（医）-09</v>
          </cell>
          <cell r="G15">
            <v>64</v>
          </cell>
          <cell r="H15">
            <v>77.2</v>
          </cell>
          <cell r="I15">
            <v>70.6</v>
          </cell>
        </row>
        <row r="16">
          <cell r="B16" t="str">
            <v>韩伊军</v>
          </cell>
          <cell r="C16" t="str">
            <v>男</v>
          </cell>
          <cell r="D16" t="str">
            <v>120221200201280077</v>
          </cell>
          <cell r="E16" t="str">
            <v>天津市滨海新区海滨人民医院-天津市滨海新区海滨人民医院-1001</v>
          </cell>
          <cell r="F16" t="str">
            <v>急诊医学科-卫生专业技术岗（医）-09</v>
          </cell>
          <cell r="G16">
            <v>52</v>
          </cell>
          <cell r="H16">
            <v>71.6</v>
          </cell>
          <cell r="I16">
            <v>61.8</v>
          </cell>
        </row>
        <row r="17">
          <cell r="B17" t="str">
            <v>赵志玲</v>
          </cell>
          <cell r="C17" t="str">
            <v>女</v>
          </cell>
          <cell r="D17" t="str">
            <v>140211199810254726</v>
          </cell>
          <cell r="E17" t="str">
            <v>天津市滨海新区海滨人民医院-天津市滨海新区海滨人民医院-1001</v>
          </cell>
          <cell r="F17" t="str">
            <v>中医科-卫生专业技术岗（医）-10</v>
          </cell>
          <cell r="G17">
            <v>71.5</v>
          </cell>
          <cell r="H17">
            <v>86</v>
          </cell>
          <cell r="I17">
            <v>78.75</v>
          </cell>
        </row>
        <row r="18">
          <cell r="B18" t="str">
            <v>苏宁</v>
          </cell>
          <cell r="C18" t="str">
            <v>女</v>
          </cell>
          <cell r="D18" t="str">
            <v>131127199904262000</v>
          </cell>
          <cell r="E18" t="str">
            <v>天津市滨海新区海滨人民医院-天津市滨海新区海滨人民医院-1001</v>
          </cell>
          <cell r="F18" t="str">
            <v>中医科-卫生专业技术岗（医）-10</v>
          </cell>
          <cell r="G18">
            <v>74.5</v>
          </cell>
          <cell r="H18">
            <v>73</v>
          </cell>
          <cell r="I18">
            <v>73.75</v>
          </cell>
        </row>
        <row r="19">
          <cell r="B19" t="str">
            <v>彭歆凯</v>
          </cell>
          <cell r="C19" t="str">
            <v>男</v>
          </cell>
          <cell r="D19" t="str">
            <v>120109200207096019</v>
          </cell>
          <cell r="E19" t="str">
            <v>天津市滨海新区海滨人民医院-天津市滨海新区海滨人民医院-1001</v>
          </cell>
          <cell r="F19" t="str">
            <v>药剂科-卫生专业技术岗（药）-12</v>
          </cell>
          <cell r="G19">
            <v>84</v>
          </cell>
          <cell r="H19">
            <v>91.4</v>
          </cell>
          <cell r="I19">
            <v>87.7</v>
          </cell>
        </row>
        <row r="20">
          <cell r="B20" t="str">
            <v>郭宏贺</v>
          </cell>
          <cell r="C20" t="str">
            <v>男</v>
          </cell>
          <cell r="D20" t="str">
            <v>140221199903206216</v>
          </cell>
          <cell r="E20" t="str">
            <v>天津市滨海新区海滨人民医院-天津市滨海新区海滨人民医院-1001</v>
          </cell>
          <cell r="F20" t="str">
            <v>药剂科-卫生专业技术岗（药）-12</v>
          </cell>
          <cell r="G20">
            <v>68</v>
          </cell>
          <cell r="H20">
            <v>89</v>
          </cell>
          <cell r="I20">
            <v>78.5</v>
          </cell>
        </row>
        <row r="21">
          <cell r="B21" t="str">
            <v>石子叶</v>
          </cell>
          <cell r="C21" t="str">
            <v>女</v>
          </cell>
          <cell r="D21" t="str">
            <v>130637200002231242</v>
          </cell>
          <cell r="E21" t="str">
            <v>天津市滨海新区海滨人民医院-天津市滨海新区海滨人民医院-1001</v>
          </cell>
          <cell r="F21" t="str">
            <v>药剂科-卫生专业技术岗（药）-12</v>
          </cell>
          <cell r="G21">
            <v>59</v>
          </cell>
          <cell r="H21">
            <v>91.2</v>
          </cell>
          <cell r="I21">
            <v>75.1</v>
          </cell>
        </row>
        <row r="22">
          <cell r="B22" t="str">
            <v>褚宇冉1</v>
          </cell>
          <cell r="C22" t="str">
            <v>女</v>
          </cell>
          <cell r="D22" t="str">
            <v>120222200211060429</v>
          </cell>
          <cell r="E22" t="str">
            <v>天津市滨海新区海滨人民医院-天津市滨海新区海滨人民医院-1001</v>
          </cell>
          <cell r="F22" t="str">
            <v>药剂科-卫生专业技术岗（药）-12</v>
          </cell>
          <cell r="G22">
            <v>60.5</v>
          </cell>
          <cell r="H22">
            <v>78.8</v>
          </cell>
          <cell r="I22">
            <v>69.65</v>
          </cell>
        </row>
        <row r="23">
          <cell r="B23" t="str">
            <v>张俊岭</v>
          </cell>
          <cell r="C23" t="str">
            <v>女</v>
          </cell>
          <cell r="D23" t="str">
            <v>130229199807055621</v>
          </cell>
          <cell r="E23" t="str">
            <v>天津市滨海新区海滨人民医院-天津市滨海新区海滨人民医院-1001</v>
          </cell>
          <cell r="F23" t="str">
            <v>药剂科-卫生专业技术岗（药）-12</v>
          </cell>
          <cell r="G23">
            <v>66</v>
          </cell>
          <cell r="H23">
            <v>73</v>
          </cell>
          <cell r="I23">
            <v>69.5</v>
          </cell>
        </row>
        <row r="24">
          <cell r="B24" t="str">
            <v>王雪琦</v>
          </cell>
          <cell r="C24" t="str">
            <v>女</v>
          </cell>
          <cell r="D24" t="str">
            <v>120109199911186522</v>
          </cell>
          <cell r="E24" t="str">
            <v>天津市滨海新区海滨人民医院-天津市滨海新区海滨人民医院-1001</v>
          </cell>
          <cell r="F24" t="str">
            <v>放射影像科-卫生专业技术岗（医）-13</v>
          </cell>
          <cell r="G24">
            <v>81</v>
          </cell>
          <cell r="H24">
            <v>88.4</v>
          </cell>
          <cell r="I24">
            <v>84.7</v>
          </cell>
        </row>
        <row r="25">
          <cell r="B25" t="str">
            <v>郭明辉</v>
          </cell>
          <cell r="C25" t="str">
            <v>男</v>
          </cell>
          <cell r="D25" t="str">
            <v>13080319930804103X</v>
          </cell>
          <cell r="E25" t="str">
            <v>天津市滨海新区海滨人民医院-天津市滨海新区海滨人民医院-1001</v>
          </cell>
          <cell r="F25" t="str">
            <v>放射影像科-卫生专业技术岗（医）-13</v>
          </cell>
          <cell r="G25">
            <v>59</v>
          </cell>
          <cell r="H25">
            <v>62.6</v>
          </cell>
          <cell r="I25">
            <v>60.8</v>
          </cell>
        </row>
        <row r="26">
          <cell r="B26" t="str">
            <v>陈辰</v>
          </cell>
          <cell r="C26" t="str">
            <v>女</v>
          </cell>
          <cell r="D26" t="str">
            <v>120106199105137022</v>
          </cell>
          <cell r="E26" t="str">
            <v>天津市滨海新区海滨人民医院-天津市滨海新区海滨人民医院-1001</v>
          </cell>
          <cell r="F26" t="str">
            <v>超声影像科-卫生专业技术岗（医）-14</v>
          </cell>
          <cell r="G26">
            <v>64</v>
          </cell>
          <cell r="H26">
            <v>80.8</v>
          </cell>
          <cell r="I26">
            <v>72.4</v>
          </cell>
        </row>
        <row r="27">
          <cell r="B27" t="str">
            <v>王嘉兰</v>
          </cell>
          <cell r="C27" t="str">
            <v>女</v>
          </cell>
          <cell r="D27" t="str">
            <v>130229199402200042</v>
          </cell>
          <cell r="E27" t="str">
            <v>天津市滨海新区海滨人民医院-天津市滨海新区海滨人民医院-1001</v>
          </cell>
          <cell r="F27" t="str">
            <v>审计科-非卫生专业技术岗-15</v>
          </cell>
          <cell r="G27">
            <v>69.1</v>
          </cell>
          <cell r="H27">
            <v>89.6</v>
          </cell>
          <cell r="I27">
            <v>79.35</v>
          </cell>
        </row>
        <row r="28">
          <cell r="B28" t="str">
            <v>徐亦羽</v>
          </cell>
          <cell r="C28" t="str">
            <v>女</v>
          </cell>
          <cell r="D28" t="str">
            <v>370481199701024326</v>
          </cell>
          <cell r="E28" t="str">
            <v>天津市滨海新区海滨人民医院-天津市滨海新区海滨人民医院-1001</v>
          </cell>
          <cell r="F28" t="str">
            <v>审计科-非卫生专业技术岗-15</v>
          </cell>
          <cell r="G28">
            <v>68.9</v>
          </cell>
          <cell r="H28">
            <v>80.2</v>
          </cell>
          <cell r="I28">
            <v>74.55</v>
          </cell>
        </row>
        <row r="29">
          <cell r="B29" t="str">
            <v>孙颉傧</v>
          </cell>
          <cell r="C29" t="str">
            <v>女</v>
          </cell>
          <cell r="D29" t="str">
            <v>132930199408123725</v>
          </cell>
          <cell r="E29" t="str">
            <v>天津市滨海新区海滨人民医院-天津市滨海新区海滨人民医院-1001</v>
          </cell>
          <cell r="F29" t="str">
            <v>财务物价科-非卫生专业技术岗-16</v>
          </cell>
          <cell r="G29">
            <v>82.8</v>
          </cell>
          <cell r="H29">
            <v>90.8</v>
          </cell>
          <cell r="I29">
            <v>86.8</v>
          </cell>
        </row>
        <row r="30">
          <cell r="B30" t="str">
            <v>王加翠</v>
          </cell>
          <cell r="C30" t="str">
            <v>女</v>
          </cell>
          <cell r="D30" t="str">
            <v>371326199607102843</v>
          </cell>
          <cell r="E30" t="str">
            <v>天津市滨海新区海滨人民医院-天津市滨海新区海滨人民医院-1001</v>
          </cell>
          <cell r="F30" t="str">
            <v>财务物价科-非卫生专业技术岗-16</v>
          </cell>
          <cell r="G30">
            <v>84.2</v>
          </cell>
          <cell r="H30">
            <v>77.2</v>
          </cell>
          <cell r="I30">
            <v>80.7</v>
          </cell>
        </row>
        <row r="31">
          <cell r="B31" t="str">
            <v>鲁欣</v>
          </cell>
          <cell r="C31" t="str">
            <v>女</v>
          </cell>
          <cell r="D31" t="str">
            <v>130221199607273922</v>
          </cell>
          <cell r="E31" t="str">
            <v>天津市滨海新区海滨人民医院-天津市滨海新区海滨人民医院-1001</v>
          </cell>
          <cell r="F31" t="str">
            <v>财务物价科-非卫生专业技术岗-16</v>
          </cell>
          <cell r="G31">
            <v>82.8</v>
          </cell>
          <cell r="H31">
            <v>78.2</v>
          </cell>
          <cell r="I31">
            <v>80.5</v>
          </cell>
        </row>
        <row r="32">
          <cell r="B32" t="str">
            <v>李昂</v>
          </cell>
          <cell r="C32" t="str">
            <v>男</v>
          </cell>
          <cell r="D32" t="str">
            <v>120107199704226015</v>
          </cell>
          <cell r="E32" t="str">
            <v>天津市滨海新区海滨人民医院-天津市滨海新区海滨人民医院-1001</v>
          </cell>
          <cell r="F32" t="str">
            <v>财务物价科-非卫生专业技术岗-16</v>
          </cell>
          <cell r="G32">
            <v>84.8</v>
          </cell>
          <cell r="H32">
            <v>76</v>
          </cell>
          <cell r="I32">
            <v>80.4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16"/>
  <sheetViews>
    <sheetView tabSelected="1" workbookViewId="0">
      <selection activeCell="N10" sqref="N10"/>
    </sheetView>
  </sheetViews>
  <sheetFormatPr defaultColWidth="9" defaultRowHeight="13.5"/>
  <cols>
    <col min="1" max="1" width="4.125" style="1" customWidth="true"/>
    <col min="2" max="2" width="7.5" style="1" customWidth="true"/>
    <col min="3" max="3" width="4.125" style="1" customWidth="true"/>
    <col min="4" max="4" width="10.625" style="1" customWidth="true"/>
    <col min="5" max="5" width="9" style="1"/>
    <col min="6" max="6" width="8.25" style="1" customWidth="true"/>
    <col min="7" max="7" width="11.25" style="1" customWidth="true"/>
    <col min="8" max="8" width="9.875" style="1" customWidth="true"/>
    <col min="9" max="9" width="21.125" style="1" customWidth="true"/>
    <col min="10" max="10" width="8.875" style="1" customWidth="true"/>
    <col min="11" max="11" width="31" style="1" customWidth="true"/>
    <col min="12" max="12" width="7.875" style="1" customWidth="true"/>
    <col min="13" max="16384" width="9" style="1"/>
  </cols>
  <sheetData>
    <row r="1" ht="25.5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6"/>
      <c r="K1" s="2"/>
      <c r="L1" s="2"/>
    </row>
    <row r="2" ht="32" customHeight="true" spans="1:12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7" t="s">
        <v>10</v>
      </c>
      <c r="K2" s="3" t="s">
        <v>11</v>
      </c>
      <c r="L2" s="4" t="s">
        <v>12</v>
      </c>
    </row>
    <row r="3" ht="32" customHeight="true" spans="1:12">
      <c r="A3" s="3">
        <v>1</v>
      </c>
      <c r="B3" s="3" t="s">
        <v>13</v>
      </c>
      <c r="C3" s="3" t="s">
        <v>14</v>
      </c>
      <c r="D3" s="5">
        <v>37458</v>
      </c>
      <c r="E3" s="3" t="s">
        <v>15</v>
      </c>
      <c r="F3" s="3" t="str">
        <f>VLOOKUP(B3,[1]Sheet1!$B$4:$L$18,11,0)</f>
        <v>本科</v>
      </c>
      <c r="G3" s="3" t="s">
        <v>16</v>
      </c>
      <c r="H3" s="3" t="str">
        <f>VLOOKUP(B3,[1]Sheet1!$B$4:$N$18,13,0)</f>
        <v>临床医学</v>
      </c>
      <c r="I3" s="3" t="s">
        <v>17</v>
      </c>
      <c r="J3" s="8" t="s">
        <v>18</v>
      </c>
      <c r="K3" s="9" t="s">
        <v>19</v>
      </c>
      <c r="L3" s="4">
        <f>VLOOKUP(B3,[2]总成绩单样表!$B$2:$I$32,8,0)</f>
        <v>72.85</v>
      </c>
    </row>
    <row r="4" ht="32" customHeight="true" spans="1:12">
      <c r="A4" s="3">
        <v>2</v>
      </c>
      <c r="B4" s="3" t="s">
        <v>20</v>
      </c>
      <c r="C4" s="3" t="s">
        <v>14</v>
      </c>
      <c r="D4" s="5">
        <v>33478</v>
      </c>
      <c r="E4" s="3" t="s">
        <v>21</v>
      </c>
      <c r="F4" s="3" t="str">
        <f>VLOOKUP(B4,[1]Sheet1!$B$4:$L$18,11,0)</f>
        <v>研究生</v>
      </c>
      <c r="G4" s="3" t="s">
        <v>22</v>
      </c>
      <c r="H4" s="3" t="str">
        <f>VLOOKUP(B4,[1]Sheet1!$B$4:$N$18,13,0)</f>
        <v>内科学</v>
      </c>
      <c r="I4" s="3" t="s">
        <v>23</v>
      </c>
      <c r="J4" s="8" t="s">
        <v>24</v>
      </c>
      <c r="K4" s="9" t="s">
        <v>25</v>
      </c>
      <c r="L4" s="4">
        <f>VLOOKUP(B4,[2]总成绩单样表!$B$2:$I$32,8,0)</f>
        <v>82.9</v>
      </c>
    </row>
    <row r="5" ht="32" customHeight="true" spans="1:12">
      <c r="A5" s="3">
        <v>3</v>
      </c>
      <c r="B5" s="3" t="s">
        <v>26</v>
      </c>
      <c r="C5" s="3" t="s">
        <v>14</v>
      </c>
      <c r="D5" s="5">
        <v>37576</v>
      </c>
      <c r="E5" s="3" t="s">
        <v>15</v>
      </c>
      <c r="F5" s="3" t="str">
        <f>VLOOKUP(B5,[1]Sheet1!$B$4:$L$18,11,0)</f>
        <v>本科</v>
      </c>
      <c r="G5" s="3" t="s">
        <v>16</v>
      </c>
      <c r="H5" s="3" t="str">
        <f>VLOOKUP(B5,[1]Sheet1!$B$4:$N$18,13,0)</f>
        <v>临床医学</v>
      </c>
      <c r="I5" s="3" t="s">
        <v>27</v>
      </c>
      <c r="J5" s="8" t="s">
        <v>28</v>
      </c>
      <c r="K5" s="9" t="s">
        <v>29</v>
      </c>
      <c r="L5" s="4">
        <f>VLOOKUP(B5,[2]总成绩单样表!$B$2:$I$32,8,0)</f>
        <v>64.25</v>
      </c>
    </row>
    <row r="6" ht="32" customHeight="true" spans="1:12">
      <c r="A6" s="3">
        <v>4</v>
      </c>
      <c r="B6" s="3" t="s">
        <v>30</v>
      </c>
      <c r="C6" s="3" t="s">
        <v>14</v>
      </c>
      <c r="D6" s="5">
        <v>35564</v>
      </c>
      <c r="E6" s="3" t="s">
        <v>31</v>
      </c>
      <c r="F6" s="3" t="str">
        <f>VLOOKUP(B6,[1]Sheet1!$B$4:$L$18,11,0)</f>
        <v>本科</v>
      </c>
      <c r="G6" s="3" t="s">
        <v>16</v>
      </c>
      <c r="H6" s="3" t="str">
        <f>VLOOKUP(B6,[1]Sheet1!$B$4:$N$18,13,0)</f>
        <v>临床医学</v>
      </c>
      <c r="I6" s="3" t="s">
        <v>32</v>
      </c>
      <c r="J6" s="8" t="s">
        <v>33</v>
      </c>
      <c r="K6" s="9" t="s">
        <v>34</v>
      </c>
      <c r="L6" s="4">
        <f>VLOOKUP(B6,[2]总成绩单样表!$B$2:$I$32,8,0)</f>
        <v>86.85</v>
      </c>
    </row>
    <row r="7" ht="32" customHeight="true" spans="1:12">
      <c r="A7" s="3">
        <v>5</v>
      </c>
      <c r="B7" s="3" t="s">
        <v>35</v>
      </c>
      <c r="C7" s="3" t="s">
        <v>14</v>
      </c>
      <c r="D7" s="5">
        <v>36952</v>
      </c>
      <c r="E7" s="3" t="s">
        <v>15</v>
      </c>
      <c r="F7" s="3" t="str">
        <f>VLOOKUP(B7,[1]Sheet1!$B$4:$L$18,11,0)</f>
        <v>本科</v>
      </c>
      <c r="G7" s="3" t="s">
        <v>16</v>
      </c>
      <c r="H7" s="3" t="str">
        <f>VLOOKUP(B7,[1]Sheet1!$B$4:$N$18,13,0)</f>
        <v>口腔医学</v>
      </c>
      <c r="I7" s="3" t="s">
        <v>36</v>
      </c>
      <c r="J7" s="8" t="s">
        <v>37</v>
      </c>
      <c r="K7" s="9" t="s">
        <v>38</v>
      </c>
      <c r="L7" s="4">
        <f>VLOOKUP(B7,[2]总成绩单样表!$B$2:$I$32,8,0)</f>
        <v>79.7</v>
      </c>
    </row>
    <row r="8" ht="32" customHeight="true" spans="1:12">
      <c r="A8" s="3">
        <v>6</v>
      </c>
      <c r="B8" s="3" t="s">
        <v>39</v>
      </c>
      <c r="C8" s="3" t="s">
        <v>40</v>
      </c>
      <c r="D8" s="5">
        <v>37223</v>
      </c>
      <c r="E8" s="3" t="s">
        <v>15</v>
      </c>
      <c r="F8" s="3" t="str">
        <f>VLOOKUP(B8,[1]Sheet1!$B$4:$L$18,11,0)</f>
        <v>本科</v>
      </c>
      <c r="G8" s="3" t="s">
        <v>16</v>
      </c>
      <c r="H8" s="3" t="str">
        <f>VLOOKUP(B8,[1]Sheet1!$B$4:$N$18,13,0)</f>
        <v>临床医学</v>
      </c>
      <c r="I8" s="3" t="s">
        <v>41</v>
      </c>
      <c r="J8" s="8" t="s">
        <v>42</v>
      </c>
      <c r="K8" s="9" t="s">
        <v>43</v>
      </c>
      <c r="L8" s="4">
        <f>VLOOKUP(B8,[2]总成绩单样表!$B$2:$I$32,8,0)</f>
        <v>74.45</v>
      </c>
    </row>
    <row r="9" ht="32" customHeight="true" spans="1:12">
      <c r="A9" s="3">
        <v>7</v>
      </c>
      <c r="B9" s="3" t="s">
        <v>44</v>
      </c>
      <c r="C9" s="3" t="s">
        <v>14</v>
      </c>
      <c r="D9" s="5">
        <v>36093</v>
      </c>
      <c r="E9" s="3" t="s">
        <v>15</v>
      </c>
      <c r="F9" s="3" t="str">
        <f>VLOOKUP(B9,[1]Sheet1!$B$4:$L$18,11,0)</f>
        <v>研究生</v>
      </c>
      <c r="G9" s="3" t="s">
        <v>45</v>
      </c>
      <c r="H9" s="3" t="str">
        <f>VLOOKUP(B9,[1]Sheet1!$B$4:$N$18,13,0)</f>
        <v>中医内科学</v>
      </c>
      <c r="I9" s="3" t="s">
        <v>46</v>
      </c>
      <c r="J9" s="8" t="s">
        <v>47</v>
      </c>
      <c r="K9" s="9" t="s">
        <v>48</v>
      </c>
      <c r="L9" s="4">
        <f>VLOOKUP(B9,[2]总成绩单样表!$B$2:$I$32,8,0)</f>
        <v>78.75</v>
      </c>
    </row>
    <row r="10" ht="32" customHeight="true" spans="1:12">
      <c r="A10" s="3">
        <v>8</v>
      </c>
      <c r="B10" s="3" t="s">
        <v>49</v>
      </c>
      <c r="C10" s="3" t="s">
        <v>40</v>
      </c>
      <c r="D10" s="5">
        <v>37446</v>
      </c>
      <c r="E10" s="3" t="s">
        <v>15</v>
      </c>
      <c r="F10" s="3" t="str">
        <f>VLOOKUP(B10,[1]Sheet1!$B$4:$L$18,11,0)</f>
        <v>本科</v>
      </c>
      <c r="G10" s="3" t="s">
        <v>50</v>
      </c>
      <c r="H10" s="3" t="str">
        <f>VLOOKUP(B10,[1]Sheet1!$B$4:$N$18,13,0)</f>
        <v>中药学</v>
      </c>
      <c r="I10" s="3" t="s">
        <v>51</v>
      </c>
      <c r="J10" s="8" t="s">
        <v>52</v>
      </c>
      <c r="K10" s="9" t="s">
        <v>53</v>
      </c>
      <c r="L10" s="4">
        <f>VLOOKUP(B10,[2]总成绩单样表!$B$2:$I$32,8,0)</f>
        <v>87.7</v>
      </c>
    </row>
    <row r="11" ht="32" customHeight="true" spans="1:12">
      <c r="A11" s="3">
        <v>9</v>
      </c>
      <c r="B11" s="3" t="s">
        <v>54</v>
      </c>
      <c r="C11" s="3" t="s">
        <v>40</v>
      </c>
      <c r="D11" s="5">
        <v>36239</v>
      </c>
      <c r="E11" s="3" t="s">
        <v>15</v>
      </c>
      <c r="F11" s="3" t="str">
        <f>VLOOKUP(B11,[1]Sheet1!$B$4:$L$18,11,0)</f>
        <v>本科</v>
      </c>
      <c r="G11" s="3" t="s">
        <v>50</v>
      </c>
      <c r="H11" s="3" t="str">
        <f>VLOOKUP(B11,[1]Sheet1!$B$4:$N$18,13,0)</f>
        <v>中药学</v>
      </c>
      <c r="I11" s="3" t="s">
        <v>55</v>
      </c>
      <c r="J11" s="8" t="s">
        <v>56</v>
      </c>
      <c r="K11" s="9" t="s">
        <v>53</v>
      </c>
      <c r="L11" s="4">
        <f>VLOOKUP(B11,[2]总成绩单样表!$B$2:$I$32,8,0)</f>
        <v>78.5</v>
      </c>
    </row>
    <row r="12" ht="32" customHeight="true" spans="1:12">
      <c r="A12" s="3">
        <v>10</v>
      </c>
      <c r="B12" s="3" t="s">
        <v>57</v>
      </c>
      <c r="C12" s="3" t="s">
        <v>14</v>
      </c>
      <c r="D12" s="5">
        <v>37566</v>
      </c>
      <c r="E12" s="3" t="s">
        <v>15</v>
      </c>
      <c r="F12" s="3" t="s">
        <v>58</v>
      </c>
      <c r="G12" s="3" t="s">
        <v>59</v>
      </c>
      <c r="H12" s="3" t="s">
        <v>60</v>
      </c>
      <c r="I12" s="3" t="s">
        <v>61</v>
      </c>
      <c r="J12" s="8" t="s">
        <v>62</v>
      </c>
      <c r="K12" s="9" t="s">
        <v>53</v>
      </c>
      <c r="L12" s="4">
        <v>69.65</v>
      </c>
    </row>
    <row r="13" ht="32" customHeight="true" spans="1:12">
      <c r="A13" s="3">
        <v>11</v>
      </c>
      <c r="B13" s="3" t="s">
        <v>63</v>
      </c>
      <c r="C13" s="3" t="s">
        <v>14</v>
      </c>
      <c r="D13" s="5">
        <v>36482</v>
      </c>
      <c r="E13" s="3" t="s">
        <v>15</v>
      </c>
      <c r="F13" s="3" t="str">
        <f>VLOOKUP(B13,[1]Sheet1!$B$4:$L$18,11,0)</f>
        <v>研究生</v>
      </c>
      <c r="G13" s="3" t="s">
        <v>22</v>
      </c>
      <c r="H13" s="3" t="str">
        <f>VLOOKUP(B13,[1]Sheet1!$B$4:$N$18,13,0)</f>
        <v>放射影像学</v>
      </c>
      <c r="I13" s="3" t="s">
        <v>64</v>
      </c>
      <c r="J13" s="8" t="s">
        <v>65</v>
      </c>
      <c r="K13" s="9" t="s">
        <v>66</v>
      </c>
      <c r="L13" s="4">
        <f>VLOOKUP(B13,[2]总成绩单样表!$B$2:$I$32,8,0)</f>
        <v>84.7</v>
      </c>
    </row>
    <row r="14" ht="32" customHeight="true" spans="1:12">
      <c r="A14" s="3">
        <v>12</v>
      </c>
      <c r="B14" s="3" t="s">
        <v>67</v>
      </c>
      <c r="C14" s="3" t="s">
        <v>14</v>
      </c>
      <c r="D14" s="5">
        <v>33371</v>
      </c>
      <c r="E14" s="3" t="s">
        <v>31</v>
      </c>
      <c r="F14" s="3" t="str">
        <f>VLOOKUP(B14,[1]Sheet1!$B$4:$L$18,11,0)</f>
        <v>本科</v>
      </c>
      <c r="G14" s="3" t="s">
        <v>16</v>
      </c>
      <c r="H14" s="3" t="str">
        <f>VLOOKUP(B14,[1]Sheet1!$B$4:$N$18,13,0)</f>
        <v>临床医学</v>
      </c>
      <c r="I14" s="3" t="s">
        <v>17</v>
      </c>
      <c r="J14" s="8" t="s">
        <v>68</v>
      </c>
      <c r="K14" s="9" t="s">
        <v>69</v>
      </c>
      <c r="L14" s="4">
        <f>VLOOKUP(B14,[2]总成绩单样表!$B$2:$I$32,8,0)</f>
        <v>72.4</v>
      </c>
    </row>
    <row r="15" ht="32" customHeight="true" spans="1:12">
      <c r="A15" s="3">
        <v>13</v>
      </c>
      <c r="B15" s="3" t="s">
        <v>70</v>
      </c>
      <c r="C15" s="3" t="s">
        <v>14</v>
      </c>
      <c r="D15" s="5">
        <v>34385</v>
      </c>
      <c r="E15" s="3" t="s">
        <v>31</v>
      </c>
      <c r="F15" s="3" t="str">
        <f>VLOOKUP(B15,[1]Sheet1!$B$4:$L$18,11,0)</f>
        <v>本科</v>
      </c>
      <c r="G15" s="3" t="s">
        <v>71</v>
      </c>
      <c r="H15" s="3" t="str">
        <f>VLOOKUP(B15,[1]Sheet1!$B$4:$N$18,13,0)</f>
        <v>会计学</v>
      </c>
      <c r="I15" s="3" t="s">
        <v>72</v>
      </c>
      <c r="J15" s="8" t="s">
        <v>73</v>
      </c>
      <c r="K15" s="9" t="s">
        <v>74</v>
      </c>
      <c r="L15" s="4">
        <f>VLOOKUP(B15,[2]总成绩单样表!$B$2:$I$32,8,0)</f>
        <v>79.35</v>
      </c>
    </row>
    <row r="16" ht="32" customHeight="true" spans="1:12">
      <c r="A16" s="3">
        <v>14</v>
      </c>
      <c r="B16" s="3" t="s">
        <v>75</v>
      </c>
      <c r="C16" s="3" t="s">
        <v>14</v>
      </c>
      <c r="D16" s="5">
        <v>34558</v>
      </c>
      <c r="E16" s="3" t="s">
        <v>31</v>
      </c>
      <c r="F16" s="3" t="str">
        <f>VLOOKUP(B16,[1]Sheet1!$B$4:$L$18,11,0)</f>
        <v>本科</v>
      </c>
      <c r="G16" s="3" t="s">
        <v>71</v>
      </c>
      <c r="H16" s="3" t="str">
        <f>VLOOKUP(B16,[1]Sheet1!$B$4:$N$18,13,0)</f>
        <v>会计学</v>
      </c>
      <c r="I16" s="3" t="s">
        <v>76</v>
      </c>
      <c r="J16" s="8" t="s">
        <v>77</v>
      </c>
      <c r="K16" s="9" t="s">
        <v>78</v>
      </c>
      <c r="L16" s="4">
        <f>VLOOKUP(B16,[2]总成绩单样表!$B$2:$I$32,8,0)</f>
        <v>86.8</v>
      </c>
    </row>
  </sheetData>
  <mergeCells count="1">
    <mergeCell ref="A1:L1"/>
  </mergeCells>
  <pageMargins left="0.751388888888889" right="0.751388888888889" top="1" bottom="1" header="0.5" footer="0.5"/>
  <pageSetup paperSize="9" scale="9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高爱芳</dc:creator>
  <cp:lastModifiedBy>张春柳</cp:lastModifiedBy>
  <dcterms:created xsi:type="dcterms:W3CDTF">2025-07-09T11:28:00Z</dcterms:created>
  <dcterms:modified xsi:type="dcterms:W3CDTF">2026-01-21T09:59:13Z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